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6795"/>
  </bookViews>
  <sheets>
    <sheet name="آزمون 1395" sheetId="1" r:id="rId1"/>
  </sheets>
  <definedNames>
    <definedName name="_xlnm._FilterDatabase" localSheetId="0" hidden="1">'آزمون 1395'!$B$4:$V$37</definedName>
  </definedNames>
  <calcPr calcId="145621"/>
</workbook>
</file>

<file path=xl/calcChain.xml><?xml version="1.0" encoding="utf-8"?>
<calcChain xmlns="http://schemas.openxmlformats.org/spreadsheetml/2006/main">
  <c r="M6" i="1" l="1"/>
  <c r="N6" i="1" s="1"/>
  <c r="R6" i="1"/>
  <c r="T6" i="1" s="1"/>
  <c r="M7" i="1"/>
  <c r="N7" i="1" s="1"/>
  <c r="R7" i="1"/>
  <c r="T7" i="1" s="1"/>
  <c r="M8" i="1"/>
  <c r="N8" i="1" s="1"/>
  <c r="R8" i="1"/>
  <c r="T8" i="1" s="1"/>
  <c r="M9" i="1"/>
  <c r="N9" i="1" s="1"/>
  <c r="R9" i="1"/>
  <c r="T9" i="1" s="1"/>
  <c r="G10" i="1"/>
  <c r="M10" i="1" s="1"/>
  <c r="R10" i="1"/>
  <c r="T10" i="1" s="1"/>
  <c r="M11" i="1"/>
  <c r="N11" i="1" s="1"/>
  <c r="R11" i="1"/>
  <c r="T11" i="1" s="1"/>
  <c r="M12" i="1"/>
  <c r="N12" i="1" s="1"/>
  <c r="R12" i="1"/>
  <c r="T12" i="1" s="1"/>
  <c r="M13" i="1"/>
  <c r="N13" i="1" s="1"/>
  <c r="R13" i="1"/>
  <c r="T13" i="1" s="1"/>
  <c r="M14" i="1"/>
  <c r="N14" i="1" s="1"/>
  <c r="R14" i="1"/>
  <c r="M15" i="1"/>
  <c r="N15" i="1" s="1"/>
  <c r="R15" i="1"/>
  <c r="T15" i="1" s="1"/>
  <c r="M16" i="1"/>
  <c r="N16" i="1" s="1"/>
  <c r="R16" i="1"/>
  <c r="M17" i="1"/>
  <c r="N17" i="1" s="1"/>
  <c r="R17" i="1"/>
  <c r="M18" i="1"/>
  <c r="N18" i="1" s="1"/>
  <c r="R18" i="1"/>
  <c r="M19" i="1"/>
  <c r="N19" i="1" s="1"/>
  <c r="R19" i="1"/>
  <c r="M20" i="1"/>
  <c r="N20" i="1" s="1"/>
  <c r="R20" i="1"/>
  <c r="T20" i="1" s="1"/>
  <c r="M21" i="1"/>
  <c r="N21" i="1" s="1"/>
  <c r="R21" i="1"/>
  <c r="T21" i="1" s="1"/>
  <c r="M22" i="1"/>
  <c r="N22" i="1" s="1"/>
  <c r="R22" i="1"/>
  <c r="M23" i="1"/>
  <c r="N23" i="1" s="1"/>
  <c r="R23" i="1"/>
  <c r="T23" i="1" s="1"/>
  <c r="M24" i="1"/>
  <c r="N24" i="1" s="1"/>
  <c r="R24" i="1"/>
  <c r="M25" i="1"/>
  <c r="N25" i="1" s="1"/>
  <c r="R25" i="1"/>
  <c r="T25" i="1" s="1"/>
  <c r="M26" i="1"/>
  <c r="N26" i="1" s="1"/>
  <c r="R26" i="1"/>
  <c r="T26" i="1" s="1"/>
  <c r="M27" i="1"/>
  <c r="N27" i="1" s="1"/>
  <c r="R27" i="1"/>
  <c r="M28" i="1"/>
  <c r="N28" i="1" s="1"/>
  <c r="R28" i="1"/>
  <c r="T28" i="1" s="1"/>
  <c r="M29" i="1"/>
  <c r="N29" i="1" s="1"/>
  <c r="R29" i="1"/>
  <c r="M30" i="1"/>
  <c r="N30" i="1" s="1"/>
  <c r="R30" i="1"/>
  <c r="M31" i="1"/>
  <c r="N31" i="1" s="1"/>
  <c r="R31" i="1"/>
  <c r="M32" i="1"/>
  <c r="N32" i="1" s="1"/>
  <c r="R32" i="1"/>
  <c r="M33" i="1"/>
  <c r="N33" i="1" s="1"/>
  <c r="R33" i="1"/>
  <c r="T33" i="1" s="1"/>
  <c r="G34" i="1"/>
  <c r="M34" i="1" s="1"/>
  <c r="N34" i="1" s="1"/>
  <c r="R34" i="1"/>
  <c r="M35" i="1"/>
  <c r="N35" i="1" s="1"/>
  <c r="R35" i="1"/>
  <c r="T35" i="1" s="1"/>
  <c r="M36" i="1"/>
  <c r="N36" i="1" s="1"/>
  <c r="R36" i="1"/>
  <c r="T36" i="1" s="1"/>
  <c r="M37" i="1"/>
  <c r="N37" i="1" s="1"/>
  <c r="R37" i="1"/>
  <c r="N10" i="1" l="1"/>
</calcChain>
</file>

<file path=xl/sharedStrings.xml><?xml version="1.0" encoding="utf-8"?>
<sst xmlns="http://schemas.openxmlformats.org/spreadsheetml/2006/main" count="120" uniqueCount="81">
  <si>
    <t>پستهاي باتصدي</t>
  </si>
  <si>
    <t>رديف</t>
  </si>
  <si>
    <t>ثابت</t>
  </si>
  <si>
    <t>ستاره دار</t>
  </si>
  <si>
    <t>نيازهاي استخدامي</t>
  </si>
  <si>
    <t>جمع كل</t>
  </si>
  <si>
    <t>پستهاي بلا تصدي</t>
  </si>
  <si>
    <t>مجموع پستهاي سازماني مصوب</t>
  </si>
  <si>
    <t>خروج نیروی انسانی در سال 1396</t>
  </si>
  <si>
    <t>پیش بینی خروج نیروی انسانی تا پایان 1397</t>
  </si>
  <si>
    <t>نام شركت آبفار</t>
  </si>
  <si>
    <t>تعداد نیروی رسمی</t>
  </si>
  <si>
    <t>تعداد نیروی پیمانی</t>
  </si>
  <si>
    <t>تعداد نیروی کارمشخص</t>
  </si>
  <si>
    <t>تعداد نیروی کارگری موقت (124)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</si>
  <si>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</si>
  <si>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</si>
  <si>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</si>
  <si>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</si>
  <si>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</si>
  <si>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</si>
  <si>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</si>
  <si>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</si>
  <si>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چهارمحال و بختياري</t>
  </si>
  <si>
    <t>خراسان رضوي</t>
  </si>
  <si>
    <t>خراسان شمالي</t>
  </si>
  <si>
    <t>خراسان جنوبي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</si>
  <si>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</si>
  <si>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</si>
  <si>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</si>
  <si>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</si>
  <si>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</si>
  <si>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</si>
  <si>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</si>
  <si>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</si>
  <si>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>كرمانشاه</t>
  </si>
  <si>
    <t>كرمان</t>
  </si>
  <si>
    <t>كهگيلويه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</si>
  <si>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</si>
  <si>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</si>
  <si>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</si>
  <si>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</si>
  <si>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</si>
  <si>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</si>
  <si>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</si>
  <si>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</si>
  <si>
    <t>شرکت مهندسی آبفای کشور</t>
  </si>
  <si>
    <t>تعداد پستهای باقیمانده با کسر مسدود شده ها</t>
  </si>
  <si>
    <t>سهمیه</t>
  </si>
  <si>
    <t>نسبت پستهای خالی با احتساب پستهای مسدود شده</t>
  </si>
  <si>
    <t>تخصیص نیازهای استخدامی با سقف سهمیه 237 نفر</t>
  </si>
  <si>
    <t>تاریخ مصاحبه</t>
  </si>
  <si>
    <t>روزهای موردنظر</t>
  </si>
  <si>
    <t>چهارشنبه لغایت پنج شنبه</t>
  </si>
  <si>
    <t>98/3/29 - 98/3/30</t>
  </si>
  <si>
    <t>یکشنبه لغایت دوشنبه</t>
  </si>
  <si>
    <t>98/3/26 - 98/3/27</t>
  </si>
  <si>
    <t>دوشنبه لغایت چهارشنبه</t>
  </si>
  <si>
    <t>98/3/27 - 98/3/29</t>
  </si>
  <si>
    <t>98/3/26 - 98/3/29</t>
  </si>
  <si>
    <t>یکشنبه لغایت چهارشنبه</t>
  </si>
  <si>
    <t>برنامه های مصاحبه های استخدامی شرکت های آب و فاضلاب روستایی</t>
  </si>
  <si>
    <t>سه شنبه لغایت چهارشنبه</t>
  </si>
  <si>
    <t>98/3/28 - 98/3/29</t>
  </si>
  <si>
    <t>سه شنبه لغایت پنج شنبه</t>
  </si>
  <si>
    <t>98/4/4 - 98/4/6</t>
  </si>
  <si>
    <t xml:space="preserve">چهارشنبه لغایت پنج شنبه </t>
  </si>
  <si>
    <t>98/4/3 - 98/4/6</t>
  </si>
  <si>
    <t>دوشنبه لغایت پنج شنبه</t>
  </si>
  <si>
    <t>98/4/5 - 98/4/6</t>
  </si>
  <si>
    <t>98/4/11 - 98/4/12</t>
  </si>
  <si>
    <t>98/4/11 - 98/4/13</t>
  </si>
  <si>
    <t>98/4/17 - 98/4/19</t>
  </si>
  <si>
    <t>98/4/16 - 98/4/19
98/4/22 - 98/4/23</t>
  </si>
  <si>
    <t>یکشنبه لغایت چهارشنبه
شنبه لغایت یکشنبه</t>
  </si>
  <si>
    <t>98/4/17 - 98/4/20</t>
  </si>
  <si>
    <t>شنبه لغایت چهارشنبه</t>
  </si>
  <si>
    <t>98/4/15 - 98/4/19</t>
  </si>
  <si>
    <t>شنبه لغایت یکشنبه</t>
  </si>
  <si>
    <t>98/4/9 - 98/4/10</t>
  </si>
  <si>
    <t>98/4/18 - 98/4/19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</si>
</sst>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B Nazanin"/>
      <charset val="178"/>
    </font>
    <font>
      <sz val="11"/>
      <name val="B Nazanin"/>
      <charset val="178"/>
    </font>
    <font>
      <b/>
      <sz val="14"/>
      <color theme="1"/>
      <name val="B Titr"/>
      <charset val="178"/>
    </font>
    <font>
      <b/>
      <sz val="14"/>
      <name val="B Titr"/>
      <charset val="178"/>
    </font>
    <font>
      <b/>
      <sz val="17"/>
      <name val="B Nazanin"/>
      <charset val="178"/>
    </font>
    <font>
      <sz val="17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rgb="FF7030A0"/>
      <name val="Calibri"/>
      <family val="2"/>
      <charset val="178"/>
      <scheme val="minor"/>
    </font>
    <font>
      <sz val="11"/>
      <color rgb="FF7030A0"/>
      <name val="B Nazanin"/>
      <charset val="178"/>
    </font>
    <font>
      <sz val="17"/>
      <name val="B Nazanin"/>
      <charset val="178"/>
    </font>
    <font>
      <sz val="16"/>
      <name val="B Mitra"/>
      <charset val="178"/>
    </font>
    <font>
      <sz val="15"/>
      <name val="B Mitra"/>
      <charset val="178"/>
    </font>
  </fonts>
  <fills count="6">
    <fill>
      <patternFill patternType="none"/>
    </fill>
    <fill>
      <patternFill patternType="gray125"/>
    </fill>
    <fill>
      <gradientFill degree="90">
        <stop position="0">
          <color theme="6" tint="-0.25098422193060094"/>
        </stop>
        <stop position="1">
          <color theme="6" tint="0.80001220740379042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8">
    <xf numFmtId="0" fontId="0" fillId="0" borderId="0" xfId="0"/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Border="1"/>
    <xf numFmtId="1" fontId="8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8" fillId="5" borderId="1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0" applyFont="1"/>
    <xf numFmtId="49" fontId="14" fillId="0" borderId="1" xfId="2" applyNumberFormat="1" applyFont="1" applyBorder="1" applyAlignment="1">
      <alignment horizontal="center" vertical="center" shrinkToFit="1" readingOrder="2"/>
    </xf>
    <xf numFmtId="0" fontId="13" fillId="5" borderId="1" xfId="0" applyFont="1" applyFill="1" applyBorder="1" applyAlignment="1">
      <alignment horizontal="center" vertical="center"/>
    </xf>
    <xf numFmtId="49" fontId="14" fillId="0" borderId="1" xfId="2" applyNumberFormat="1" applyFont="1" applyBorder="1" applyAlignment="1">
      <alignment horizontal="center" vertical="center" wrapText="1" shrinkToFit="1" readingOrder="2"/>
    </xf>
    <xf numFmtId="49" fontId="15" fillId="0" borderId="1" xfId="2" applyNumberFormat="1" applyFont="1" applyBorder="1" applyAlignment="1">
      <alignment horizontal="center" vertical="center" wrapText="1" shrinkToFit="1" readingOrder="2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rightToLeft="1" tabSelected="1" showWhiteSpace="0" view="pageLayout" zoomScaleNormal="100" workbookViewId="0">
      <selection activeCell="U6" sqref="U6"/>
    </sheetView>
  </sheetViews>
  <sheetFormatPr defaultRowHeight="15"/>
  <cols>
    <col min="1" max="1" width="2.85546875" customWidth="1"/>
    <col min="2" max="2" width="6.5703125" customWidth="1"/>
    <col min="3" max="3" width="31.5703125" customWidth="1"/>
    <col min="4" max="4" width="23.42578125" hidden="1" customWidth="1"/>
    <col min="5" max="5" width="13.7109375" hidden="1" customWidth="1"/>
    <col min="6" max="6" width="8" hidden="1" customWidth="1"/>
    <col min="7" max="7" width="0" hidden="1" customWidth="1"/>
    <col min="8" max="8" width="8.28515625" hidden="1" customWidth="1"/>
    <col min="9" max="9" width="8.85546875" hidden="1" customWidth="1"/>
    <col min="10" max="10" width="14.42578125" hidden="1" customWidth="1"/>
    <col min="11" max="11" width="15" hidden="1" customWidth="1"/>
    <col min="12" max="12" width="17.85546875" hidden="1" customWidth="1"/>
    <col min="13" max="13" width="15.5703125" hidden="1" customWidth="1"/>
    <col min="14" max="14" width="17.7109375" hidden="1" customWidth="1"/>
    <col min="15" max="15" width="20.140625" hidden="1" customWidth="1"/>
    <col min="16" max="16" width="19" hidden="1" customWidth="1"/>
    <col min="17" max="17" width="19.140625" style="7" hidden="1" customWidth="1"/>
    <col min="18" max="18" width="20.7109375" style="7" hidden="1" customWidth="1"/>
    <col min="19" max="19" width="23.42578125" style="7" hidden="1" customWidth="1"/>
    <col min="20" max="20" width="16.28515625" style="7" hidden="1" customWidth="1"/>
    <col min="21" max="21" width="20.7109375" customWidth="1"/>
    <col min="22" max="22" width="21.140625" customWidth="1"/>
  </cols>
  <sheetData>
    <row r="1" spans="1:22" ht="28.5">
      <c r="B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8.5">
      <c r="A2" s="1"/>
      <c r="B2" s="1"/>
      <c r="C2" s="26"/>
      <c r="D2" s="26"/>
      <c r="E2" s="26"/>
      <c r="F2" s="26"/>
      <c r="G2" s="26"/>
      <c r="H2" s="26"/>
      <c r="I2" s="26"/>
      <c r="J2" s="10"/>
      <c r="K2" s="9"/>
      <c r="L2" s="9"/>
      <c r="M2" s="10"/>
      <c r="N2" s="10"/>
      <c r="O2" s="9"/>
      <c r="P2" s="10"/>
    </row>
    <row r="3" spans="1:22">
      <c r="A3" s="1"/>
      <c r="B3" s="1"/>
      <c r="C3" s="5"/>
      <c r="D3" s="5"/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25.5" customHeight="1">
      <c r="A4" s="2"/>
      <c r="B4" s="27" t="s">
        <v>1</v>
      </c>
      <c r="C4" s="27" t="s">
        <v>10</v>
      </c>
      <c r="D4" s="24" t="s">
        <v>7</v>
      </c>
      <c r="E4" s="27" t="s">
        <v>0</v>
      </c>
      <c r="F4" s="27"/>
      <c r="G4" s="27" t="s">
        <v>6</v>
      </c>
      <c r="H4" s="27"/>
      <c r="I4" s="8" t="s">
        <v>4</v>
      </c>
      <c r="J4" s="24" t="s">
        <v>11</v>
      </c>
      <c r="K4" s="24" t="s">
        <v>12</v>
      </c>
      <c r="L4" s="24" t="s">
        <v>13</v>
      </c>
      <c r="M4" s="23" t="s">
        <v>47</v>
      </c>
      <c r="N4" s="23" t="s">
        <v>49</v>
      </c>
      <c r="O4" s="24" t="s">
        <v>48</v>
      </c>
      <c r="P4" s="24" t="s">
        <v>14</v>
      </c>
      <c r="Q4" s="23" t="s">
        <v>8</v>
      </c>
      <c r="R4" s="15"/>
      <c r="S4" s="23" t="s">
        <v>9</v>
      </c>
      <c r="T4" s="23" t="s">
        <v>50</v>
      </c>
      <c r="U4" s="23" t="s">
        <v>51</v>
      </c>
      <c r="V4" s="23" t="s">
        <v>52</v>
      </c>
    </row>
    <row r="5" spans="1:22" ht="33.75" customHeight="1">
      <c r="A5" s="3"/>
      <c r="B5" s="27"/>
      <c r="C5" s="27"/>
      <c r="D5" s="24"/>
      <c r="E5" s="14" t="s">
        <v>2</v>
      </c>
      <c r="F5" s="14" t="s">
        <v>3</v>
      </c>
      <c r="G5" s="14" t="s">
        <v>2</v>
      </c>
      <c r="H5" s="14" t="s">
        <v>3</v>
      </c>
      <c r="I5" s="8" t="s">
        <v>5</v>
      </c>
      <c r="J5" s="24"/>
      <c r="K5" s="24"/>
      <c r="L5" s="24"/>
      <c r="M5" s="23"/>
      <c r="N5" s="23"/>
      <c r="O5" s="24"/>
      <c r="P5" s="24"/>
      <c r="Q5" s="23"/>
      <c r="R5" s="15"/>
      <c r="S5" s="23"/>
      <c r="T5" s="23"/>
      <c r="U5" s="23"/>
      <c r="V5" s="23"/>
    </row>
    <row r="6" spans="1:22" ht="29.25">
      <c r="A6" s="4"/>
      <c r="B6" s="11">
        <v>1</v>
      </c>
      <c r="C6" s="11" t="s">
        <v>15</v>
      </c>
      <c r="D6" s="11">
        <v>421</v>
      </c>
      <c r="E6" s="11">
        <v>149</v>
      </c>
      <c r="F6" s="11">
        <v>0</v>
      </c>
      <c r="G6" s="11">
        <v>272</v>
      </c>
      <c r="H6" s="11">
        <v>0</v>
      </c>
      <c r="I6" s="11"/>
      <c r="J6" s="11">
        <v>59</v>
      </c>
      <c r="K6" s="11">
        <v>48</v>
      </c>
      <c r="L6" s="11">
        <v>62</v>
      </c>
      <c r="M6" s="11">
        <f t="shared" ref="M6:M37" si="0">G6-L6</f>
        <v>210</v>
      </c>
      <c r="N6" s="16">
        <f t="shared" ref="N6:N37" si="1">M6/D6</f>
        <v>0.49881235154394299</v>
      </c>
      <c r="O6" s="12">
        <v>5</v>
      </c>
      <c r="P6" s="11">
        <v>0</v>
      </c>
      <c r="Q6" s="11">
        <v>10</v>
      </c>
      <c r="R6" s="13">
        <f t="shared" ref="R6:R37" si="2">S6/3</f>
        <v>4.666666666666667</v>
      </c>
      <c r="S6" s="11">
        <v>14</v>
      </c>
      <c r="T6" s="13">
        <f t="shared" ref="T6:T13" si="3">R6+O6</f>
        <v>9.6666666666666679</v>
      </c>
      <c r="U6" s="19" t="s">
        <v>75</v>
      </c>
      <c r="V6" s="19" t="s">
        <v>68</v>
      </c>
    </row>
    <row r="7" spans="1:22" ht="29.25">
      <c r="A7" s="4"/>
      <c r="B7" s="20">
        <v>2</v>
      </c>
      <c r="C7" s="20" t="s">
        <v>16</v>
      </c>
      <c r="D7" s="11">
        <v>416</v>
      </c>
      <c r="E7" s="11">
        <v>95</v>
      </c>
      <c r="F7" s="11">
        <v>5</v>
      </c>
      <c r="G7" s="11">
        <v>321</v>
      </c>
      <c r="H7" s="11">
        <v>0</v>
      </c>
      <c r="I7" s="11"/>
      <c r="J7" s="11">
        <v>43</v>
      </c>
      <c r="K7" s="11">
        <v>57</v>
      </c>
      <c r="L7" s="11">
        <v>24</v>
      </c>
      <c r="M7" s="11">
        <f t="shared" si="0"/>
        <v>297</v>
      </c>
      <c r="N7" s="16">
        <f t="shared" si="1"/>
        <v>0.71394230769230771</v>
      </c>
      <c r="O7" s="12">
        <v>7</v>
      </c>
      <c r="P7" s="11">
        <v>0</v>
      </c>
      <c r="Q7" s="11">
        <v>2</v>
      </c>
      <c r="R7" s="13">
        <f t="shared" si="2"/>
        <v>3</v>
      </c>
      <c r="S7" s="11">
        <v>9</v>
      </c>
      <c r="T7" s="13">
        <f t="shared" si="3"/>
        <v>10</v>
      </c>
      <c r="U7" s="19" t="s">
        <v>67</v>
      </c>
      <c r="V7" s="19" t="s">
        <v>68</v>
      </c>
    </row>
    <row r="8" spans="1:22" ht="29.25">
      <c r="A8" s="4"/>
      <c r="B8" s="11">
        <v>3</v>
      </c>
      <c r="C8" s="11" t="s">
        <v>17</v>
      </c>
      <c r="D8" s="11">
        <v>243</v>
      </c>
      <c r="E8" s="11">
        <v>136</v>
      </c>
      <c r="F8" s="11">
        <v>0</v>
      </c>
      <c r="G8" s="11">
        <v>107</v>
      </c>
      <c r="H8" s="11">
        <v>0</v>
      </c>
      <c r="I8" s="11"/>
      <c r="J8" s="11">
        <v>65</v>
      </c>
      <c r="K8" s="11">
        <v>71</v>
      </c>
      <c r="L8" s="11">
        <v>27</v>
      </c>
      <c r="M8" s="11">
        <f t="shared" si="0"/>
        <v>80</v>
      </c>
      <c r="N8" s="16">
        <f t="shared" si="1"/>
        <v>0.32921810699588477</v>
      </c>
      <c r="O8" s="12">
        <v>3</v>
      </c>
      <c r="P8" s="11">
        <v>10</v>
      </c>
      <c r="Q8" s="11">
        <v>4</v>
      </c>
      <c r="R8" s="13">
        <f t="shared" si="2"/>
        <v>0.66666666666666663</v>
      </c>
      <c r="S8" s="11">
        <v>2</v>
      </c>
      <c r="T8" s="13">
        <f t="shared" si="3"/>
        <v>3.6666666666666665</v>
      </c>
      <c r="U8" s="19" t="s">
        <v>56</v>
      </c>
      <c r="V8" s="19" t="s">
        <v>55</v>
      </c>
    </row>
    <row r="9" spans="1:22" ht="29.25">
      <c r="A9" s="4"/>
      <c r="B9" s="11">
        <v>4</v>
      </c>
      <c r="C9" s="11" t="s">
        <v>18</v>
      </c>
      <c r="D9" s="11">
        <v>414</v>
      </c>
      <c r="E9" s="11">
        <v>144</v>
      </c>
      <c r="F9" s="11">
        <v>0</v>
      </c>
      <c r="G9" s="11">
        <v>270</v>
      </c>
      <c r="H9" s="11">
        <v>0</v>
      </c>
      <c r="I9" s="11"/>
      <c r="J9" s="11">
        <v>73</v>
      </c>
      <c r="K9" s="11">
        <v>71</v>
      </c>
      <c r="L9" s="11">
        <v>81</v>
      </c>
      <c r="M9" s="11">
        <f t="shared" si="0"/>
        <v>189</v>
      </c>
      <c r="N9" s="16">
        <f t="shared" si="1"/>
        <v>0.45652173913043476</v>
      </c>
      <c r="O9" s="12">
        <v>4</v>
      </c>
      <c r="P9" s="11">
        <v>41</v>
      </c>
      <c r="Q9" s="11">
        <v>8</v>
      </c>
      <c r="R9" s="13">
        <f t="shared" si="2"/>
        <v>2.6666666666666665</v>
      </c>
      <c r="S9" s="11">
        <v>8</v>
      </c>
      <c r="T9" s="13">
        <f t="shared" si="3"/>
        <v>6.6666666666666661</v>
      </c>
      <c r="U9" s="19" t="s">
        <v>58</v>
      </c>
      <c r="V9" s="19" t="s">
        <v>57</v>
      </c>
    </row>
    <row r="10" spans="1:22" ht="29.25">
      <c r="A10" s="4"/>
      <c r="B10" s="11">
        <v>5</v>
      </c>
      <c r="C10" s="11" t="s">
        <v>19</v>
      </c>
      <c r="D10" s="11">
        <v>158</v>
      </c>
      <c r="E10" s="11">
        <v>43</v>
      </c>
      <c r="F10" s="11">
        <v>0</v>
      </c>
      <c r="G10" s="11">
        <f>D10-E10</f>
        <v>115</v>
      </c>
      <c r="H10" s="11">
        <v>0</v>
      </c>
      <c r="I10" s="11"/>
      <c r="J10" s="11">
        <v>18</v>
      </c>
      <c r="K10" s="11">
        <v>12</v>
      </c>
      <c r="L10" s="11">
        <v>17</v>
      </c>
      <c r="M10" s="11">
        <f t="shared" si="0"/>
        <v>98</v>
      </c>
      <c r="N10" s="16">
        <f t="shared" si="1"/>
        <v>0.620253164556962</v>
      </c>
      <c r="O10" s="12">
        <v>6</v>
      </c>
      <c r="P10" s="11">
        <v>10</v>
      </c>
      <c r="Q10" s="11">
        <v>3</v>
      </c>
      <c r="R10" s="13">
        <f t="shared" si="2"/>
        <v>0.66666666666666663</v>
      </c>
      <c r="S10" s="11">
        <v>2</v>
      </c>
      <c r="T10" s="13">
        <f t="shared" si="3"/>
        <v>6.666666666666667</v>
      </c>
      <c r="U10" s="19" t="s">
        <v>70</v>
      </c>
      <c r="V10" s="19" t="s">
        <v>62</v>
      </c>
    </row>
    <row r="11" spans="1:22" ht="29.25">
      <c r="A11" s="4"/>
      <c r="B11" s="11">
        <v>6</v>
      </c>
      <c r="C11" s="11" t="s">
        <v>20</v>
      </c>
      <c r="D11" s="11">
        <v>246</v>
      </c>
      <c r="E11" s="11">
        <v>67</v>
      </c>
      <c r="F11" s="11">
        <v>0</v>
      </c>
      <c r="G11" s="11">
        <v>179</v>
      </c>
      <c r="H11" s="11">
        <v>0</v>
      </c>
      <c r="I11" s="11"/>
      <c r="J11" s="11">
        <v>34</v>
      </c>
      <c r="K11" s="11">
        <v>33</v>
      </c>
      <c r="L11" s="11">
        <v>29</v>
      </c>
      <c r="M11" s="11">
        <f t="shared" si="0"/>
        <v>150</v>
      </c>
      <c r="N11" s="16">
        <f t="shared" si="1"/>
        <v>0.6097560975609756</v>
      </c>
      <c r="O11" s="12">
        <v>6</v>
      </c>
      <c r="P11" s="11">
        <v>0</v>
      </c>
      <c r="Q11" s="11">
        <v>3</v>
      </c>
      <c r="R11" s="13">
        <f t="shared" si="2"/>
        <v>1.3333333333333333</v>
      </c>
      <c r="S11" s="11">
        <v>4</v>
      </c>
      <c r="T11" s="13">
        <f t="shared" si="3"/>
        <v>7.333333333333333</v>
      </c>
      <c r="U11" s="19" t="s">
        <v>71</v>
      </c>
      <c r="V11" s="19" t="s">
        <v>64</v>
      </c>
    </row>
    <row r="12" spans="1:22" ht="29.25">
      <c r="A12" s="4"/>
      <c r="B12" s="11">
        <v>7</v>
      </c>
      <c r="C12" s="11" t="s">
        <v>21</v>
      </c>
      <c r="D12" s="11">
        <v>243</v>
      </c>
      <c r="E12" s="11">
        <v>78</v>
      </c>
      <c r="F12" s="11">
        <v>2</v>
      </c>
      <c r="G12" s="11">
        <v>165</v>
      </c>
      <c r="H12" s="11">
        <v>0</v>
      </c>
      <c r="I12" s="11"/>
      <c r="J12" s="11">
        <v>39</v>
      </c>
      <c r="K12" s="11">
        <v>41</v>
      </c>
      <c r="L12" s="11">
        <v>48</v>
      </c>
      <c r="M12" s="11">
        <f t="shared" si="0"/>
        <v>117</v>
      </c>
      <c r="N12" s="16">
        <f t="shared" si="1"/>
        <v>0.48148148148148145</v>
      </c>
      <c r="O12" s="12">
        <v>4</v>
      </c>
      <c r="P12" s="11">
        <v>24</v>
      </c>
      <c r="Q12" s="11">
        <v>3</v>
      </c>
      <c r="R12" s="13">
        <f t="shared" si="2"/>
        <v>4</v>
      </c>
      <c r="S12" s="11">
        <v>12</v>
      </c>
      <c r="T12" s="13">
        <f t="shared" si="3"/>
        <v>8</v>
      </c>
      <c r="U12" s="19" t="s">
        <v>58</v>
      </c>
      <c r="V12" s="19" t="s">
        <v>57</v>
      </c>
    </row>
    <row r="13" spans="1:22" ht="29.25">
      <c r="A13" s="4"/>
      <c r="B13" s="20">
        <v>8</v>
      </c>
      <c r="C13" s="20" t="s">
        <v>22</v>
      </c>
      <c r="D13" s="11">
        <v>298</v>
      </c>
      <c r="E13" s="11">
        <v>91</v>
      </c>
      <c r="F13" s="11">
        <v>0</v>
      </c>
      <c r="G13" s="11">
        <v>207</v>
      </c>
      <c r="H13" s="11">
        <v>0</v>
      </c>
      <c r="I13" s="11"/>
      <c r="J13" s="11">
        <v>49</v>
      </c>
      <c r="K13" s="11">
        <v>42</v>
      </c>
      <c r="L13" s="11">
        <v>69</v>
      </c>
      <c r="M13" s="11">
        <f t="shared" si="0"/>
        <v>138</v>
      </c>
      <c r="N13" s="16">
        <f t="shared" si="1"/>
        <v>0.46308724832214765</v>
      </c>
      <c r="O13" s="12">
        <v>4</v>
      </c>
      <c r="P13" s="11">
        <v>28</v>
      </c>
      <c r="Q13" s="11">
        <v>7</v>
      </c>
      <c r="R13" s="13">
        <f t="shared" si="2"/>
        <v>3</v>
      </c>
      <c r="S13" s="11">
        <v>9</v>
      </c>
      <c r="T13" s="13">
        <f t="shared" si="3"/>
        <v>7</v>
      </c>
      <c r="U13" s="19" t="s">
        <v>67</v>
      </c>
      <c r="V13" s="19" t="s">
        <v>68</v>
      </c>
    </row>
    <row r="14" spans="1:22" ht="29.25">
      <c r="A14" s="4"/>
      <c r="B14" s="11">
        <v>9</v>
      </c>
      <c r="C14" s="11" t="s">
        <v>23</v>
      </c>
      <c r="D14" s="11">
        <v>200</v>
      </c>
      <c r="E14" s="11">
        <v>49</v>
      </c>
      <c r="F14" s="11">
        <v>4</v>
      </c>
      <c r="G14" s="11">
        <v>151</v>
      </c>
      <c r="H14" s="11">
        <v>0</v>
      </c>
      <c r="I14" s="11"/>
      <c r="J14" s="11">
        <v>19</v>
      </c>
      <c r="K14" s="11">
        <v>34</v>
      </c>
      <c r="L14" s="11">
        <v>26</v>
      </c>
      <c r="M14" s="11">
        <f t="shared" si="0"/>
        <v>125</v>
      </c>
      <c r="N14" s="16">
        <f t="shared" si="1"/>
        <v>0.625</v>
      </c>
      <c r="O14" s="12">
        <v>6</v>
      </c>
      <c r="P14" s="11">
        <v>16</v>
      </c>
      <c r="Q14" s="11">
        <v>2</v>
      </c>
      <c r="R14" s="13">
        <f t="shared" si="2"/>
        <v>2</v>
      </c>
      <c r="S14" s="11">
        <v>6</v>
      </c>
      <c r="T14" s="13">
        <v>9</v>
      </c>
      <c r="U14" s="19" t="s">
        <v>71</v>
      </c>
      <c r="V14" s="19" t="s">
        <v>64</v>
      </c>
    </row>
    <row r="15" spans="1:22" ht="29.25">
      <c r="A15" s="4"/>
      <c r="B15" s="11">
        <v>10</v>
      </c>
      <c r="C15" s="11" t="s">
        <v>24</v>
      </c>
      <c r="D15" s="11">
        <v>505</v>
      </c>
      <c r="E15" s="11">
        <v>154</v>
      </c>
      <c r="F15" s="11">
        <v>0</v>
      </c>
      <c r="G15" s="11">
        <v>351</v>
      </c>
      <c r="H15" s="11">
        <v>0</v>
      </c>
      <c r="I15" s="11"/>
      <c r="J15" s="11">
        <v>63</v>
      </c>
      <c r="K15" s="11">
        <v>91</v>
      </c>
      <c r="L15" s="11">
        <v>194</v>
      </c>
      <c r="M15" s="11">
        <f t="shared" si="0"/>
        <v>157</v>
      </c>
      <c r="N15" s="16">
        <f t="shared" si="1"/>
        <v>0.31089108910891089</v>
      </c>
      <c r="O15" s="12">
        <v>3</v>
      </c>
      <c r="P15" s="11">
        <v>14</v>
      </c>
      <c r="Q15" s="11">
        <v>13</v>
      </c>
      <c r="R15" s="13">
        <f t="shared" si="2"/>
        <v>2</v>
      </c>
      <c r="S15" s="11">
        <v>6</v>
      </c>
      <c r="T15" s="13">
        <f>R15+O15</f>
        <v>5</v>
      </c>
      <c r="U15" s="19" t="s">
        <v>71</v>
      </c>
      <c r="V15" s="19" t="s">
        <v>64</v>
      </c>
    </row>
    <row r="16" spans="1:22" ht="29.25">
      <c r="A16" s="4"/>
      <c r="B16" s="11">
        <v>11</v>
      </c>
      <c r="C16" s="11" t="s">
        <v>25</v>
      </c>
      <c r="D16" s="11">
        <v>186</v>
      </c>
      <c r="E16" s="11">
        <v>51</v>
      </c>
      <c r="F16" s="11">
        <v>0</v>
      </c>
      <c r="G16" s="11">
        <v>135</v>
      </c>
      <c r="H16" s="11">
        <v>0</v>
      </c>
      <c r="I16" s="11"/>
      <c r="J16" s="11">
        <v>9</v>
      </c>
      <c r="K16" s="11">
        <v>42</v>
      </c>
      <c r="L16" s="11">
        <v>20</v>
      </c>
      <c r="M16" s="11">
        <f t="shared" si="0"/>
        <v>115</v>
      </c>
      <c r="N16" s="16">
        <f t="shared" si="1"/>
        <v>0.61827956989247312</v>
      </c>
      <c r="O16" s="12">
        <v>6</v>
      </c>
      <c r="P16" s="11">
        <v>0</v>
      </c>
      <c r="Q16" s="11">
        <v>3</v>
      </c>
      <c r="R16" s="13">
        <f t="shared" si="2"/>
        <v>0.33333333333333331</v>
      </c>
      <c r="S16" s="11">
        <v>1</v>
      </c>
      <c r="T16" s="13">
        <v>7</v>
      </c>
      <c r="U16" s="19" t="s">
        <v>59</v>
      </c>
      <c r="V16" s="19" t="s">
        <v>60</v>
      </c>
    </row>
    <row r="17" spans="1:22" ht="29.25">
      <c r="A17" s="4"/>
      <c r="B17" s="11">
        <v>12</v>
      </c>
      <c r="C17" s="11" t="s">
        <v>26</v>
      </c>
      <c r="D17" s="11">
        <v>239</v>
      </c>
      <c r="E17" s="11">
        <v>125</v>
      </c>
      <c r="F17" s="11">
        <v>0</v>
      </c>
      <c r="G17" s="11">
        <v>114</v>
      </c>
      <c r="H17" s="11">
        <v>0</v>
      </c>
      <c r="I17" s="11"/>
      <c r="J17" s="11">
        <v>30</v>
      </c>
      <c r="K17" s="11">
        <v>71</v>
      </c>
      <c r="L17" s="11">
        <v>58</v>
      </c>
      <c r="M17" s="11">
        <f t="shared" si="0"/>
        <v>56</v>
      </c>
      <c r="N17" s="16">
        <f t="shared" si="1"/>
        <v>0.23430962343096234</v>
      </c>
      <c r="O17" s="12">
        <v>2</v>
      </c>
      <c r="P17" s="11">
        <v>0</v>
      </c>
      <c r="Q17" s="11">
        <v>7</v>
      </c>
      <c r="R17" s="13">
        <f t="shared" si="2"/>
        <v>1.3333333333333333</v>
      </c>
      <c r="S17" s="11">
        <v>4</v>
      </c>
      <c r="T17" s="13">
        <v>4</v>
      </c>
      <c r="U17" s="19" t="s">
        <v>72</v>
      </c>
      <c r="V17" s="19" t="s">
        <v>57</v>
      </c>
    </row>
    <row r="18" spans="1:22" ht="29.25">
      <c r="A18" s="4"/>
      <c r="B18" s="20">
        <v>13</v>
      </c>
      <c r="C18" s="20" t="s">
        <v>27</v>
      </c>
      <c r="D18" s="11">
        <v>460</v>
      </c>
      <c r="E18" s="11">
        <v>306</v>
      </c>
      <c r="F18" s="11">
        <v>0</v>
      </c>
      <c r="G18" s="11">
        <v>131</v>
      </c>
      <c r="H18" s="11">
        <v>0</v>
      </c>
      <c r="I18" s="11"/>
      <c r="J18" s="11">
        <v>33</v>
      </c>
      <c r="K18" s="11">
        <v>47</v>
      </c>
      <c r="L18" s="11">
        <v>226</v>
      </c>
      <c r="M18" s="11">
        <f t="shared" si="0"/>
        <v>-95</v>
      </c>
      <c r="N18" s="16">
        <f t="shared" si="1"/>
        <v>-0.20652173913043478</v>
      </c>
      <c r="O18" s="12"/>
      <c r="P18" s="11">
        <v>646</v>
      </c>
      <c r="Q18" s="11">
        <v>11</v>
      </c>
      <c r="R18" s="13">
        <f t="shared" si="2"/>
        <v>3</v>
      </c>
      <c r="S18" s="11">
        <v>9</v>
      </c>
      <c r="T18" s="13">
        <v>4</v>
      </c>
      <c r="U18" s="19" t="s">
        <v>69</v>
      </c>
      <c r="V18" s="19" t="s">
        <v>66</v>
      </c>
    </row>
    <row r="19" spans="1:22" ht="29.25">
      <c r="A19" s="4"/>
      <c r="B19" s="11">
        <v>14</v>
      </c>
      <c r="C19" s="11" t="s">
        <v>28</v>
      </c>
      <c r="D19" s="11">
        <v>201</v>
      </c>
      <c r="E19" s="11">
        <v>61</v>
      </c>
      <c r="F19" s="11">
        <v>2</v>
      </c>
      <c r="G19" s="11">
        <v>140</v>
      </c>
      <c r="H19" s="11">
        <v>0</v>
      </c>
      <c r="I19" s="11"/>
      <c r="J19" s="11">
        <v>35</v>
      </c>
      <c r="K19" s="11">
        <v>29</v>
      </c>
      <c r="L19" s="11">
        <v>21</v>
      </c>
      <c r="M19" s="11">
        <f t="shared" si="0"/>
        <v>119</v>
      </c>
      <c r="N19" s="16">
        <f t="shared" si="1"/>
        <v>0.59203980099502485</v>
      </c>
      <c r="O19" s="12">
        <v>5</v>
      </c>
      <c r="P19" s="11">
        <v>16</v>
      </c>
      <c r="Q19" s="11">
        <v>5</v>
      </c>
      <c r="R19" s="13">
        <f t="shared" si="2"/>
        <v>0.33333333333333331</v>
      </c>
      <c r="S19" s="11">
        <v>1</v>
      </c>
      <c r="T19" s="13">
        <v>6</v>
      </c>
      <c r="U19" s="19" t="s">
        <v>71</v>
      </c>
      <c r="V19" s="19" t="s">
        <v>64</v>
      </c>
    </row>
    <row r="20" spans="1:22" ht="29.25">
      <c r="A20" s="4"/>
      <c r="B20" s="11">
        <v>15</v>
      </c>
      <c r="C20" s="11" t="s">
        <v>29</v>
      </c>
      <c r="D20" s="11">
        <v>172</v>
      </c>
      <c r="E20" s="11">
        <v>48</v>
      </c>
      <c r="F20" s="11">
        <v>1</v>
      </c>
      <c r="G20" s="11">
        <v>123</v>
      </c>
      <c r="H20" s="11">
        <v>0</v>
      </c>
      <c r="I20" s="11"/>
      <c r="J20" s="11">
        <v>15</v>
      </c>
      <c r="K20" s="11">
        <v>24</v>
      </c>
      <c r="L20" s="11">
        <v>35</v>
      </c>
      <c r="M20" s="11">
        <f t="shared" si="0"/>
        <v>88</v>
      </c>
      <c r="N20" s="16">
        <f t="shared" si="1"/>
        <v>0.51162790697674421</v>
      </c>
      <c r="O20" s="12">
        <v>5</v>
      </c>
      <c r="P20" s="11">
        <v>0</v>
      </c>
      <c r="Q20" s="11">
        <v>4</v>
      </c>
      <c r="R20" s="13">
        <f t="shared" si="2"/>
        <v>1</v>
      </c>
      <c r="S20" s="11">
        <v>3</v>
      </c>
      <c r="T20" s="13">
        <f>R20+O20</f>
        <v>6</v>
      </c>
      <c r="U20" s="19" t="s">
        <v>56</v>
      </c>
      <c r="V20" s="19" t="s">
        <v>55</v>
      </c>
    </row>
    <row r="21" spans="1:22" ht="29.25">
      <c r="A21" s="4"/>
      <c r="B21" s="11">
        <v>16</v>
      </c>
      <c r="C21" s="11" t="s">
        <v>30</v>
      </c>
      <c r="D21" s="11">
        <v>425</v>
      </c>
      <c r="E21" s="11">
        <v>128</v>
      </c>
      <c r="F21" s="11">
        <v>6</v>
      </c>
      <c r="G21" s="11">
        <v>291</v>
      </c>
      <c r="H21" s="11">
        <v>0</v>
      </c>
      <c r="I21" s="11"/>
      <c r="J21" s="11">
        <v>76</v>
      </c>
      <c r="K21" s="11">
        <v>57</v>
      </c>
      <c r="L21" s="11">
        <v>1</v>
      </c>
      <c r="M21" s="11">
        <f t="shared" si="0"/>
        <v>290</v>
      </c>
      <c r="N21" s="16">
        <f t="shared" si="1"/>
        <v>0.68235294117647061</v>
      </c>
      <c r="O21" s="12">
        <v>6</v>
      </c>
      <c r="P21" s="11">
        <v>0</v>
      </c>
      <c r="Q21" s="11">
        <v>13</v>
      </c>
      <c r="R21" s="13">
        <f t="shared" si="2"/>
        <v>4.666666666666667</v>
      </c>
      <c r="S21" s="11">
        <v>14</v>
      </c>
      <c r="T21" s="13">
        <f>R21+O21</f>
        <v>10.666666666666668</v>
      </c>
      <c r="U21" s="19" t="s">
        <v>77</v>
      </c>
      <c r="V21" s="19" t="s">
        <v>76</v>
      </c>
    </row>
    <row r="22" spans="1:22" ht="29.25">
      <c r="A22" s="4"/>
      <c r="B22" s="11">
        <v>17</v>
      </c>
      <c r="C22" s="11" t="s">
        <v>31</v>
      </c>
      <c r="D22" s="11">
        <v>539</v>
      </c>
      <c r="E22" s="11">
        <v>204</v>
      </c>
      <c r="F22" s="11">
        <v>0</v>
      </c>
      <c r="G22" s="11">
        <v>335</v>
      </c>
      <c r="H22" s="11">
        <v>0</v>
      </c>
      <c r="I22" s="11"/>
      <c r="J22" s="11">
        <v>99</v>
      </c>
      <c r="K22" s="11">
        <v>105</v>
      </c>
      <c r="L22" s="11">
        <v>99</v>
      </c>
      <c r="M22" s="11">
        <f t="shared" si="0"/>
        <v>236</v>
      </c>
      <c r="N22" s="16">
        <f t="shared" si="1"/>
        <v>0.43784786641929502</v>
      </c>
      <c r="O22" s="12">
        <v>4</v>
      </c>
      <c r="P22" s="11">
        <v>60</v>
      </c>
      <c r="Q22" s="11">
        <v>24</v>
      </c>
      <c r="R22" s="13">
        <f t="shared" si="2"/>
        <v>10</v>
      </c>
      <c r="S22" s="11">
        <v>30</v>
      </c>
      <c r="T22" s="13">
        <v>12</v>
      </c>
      <c r="U22" s="19" t="s">
        <v>75</v>
      </c>
      <c r="V22" s="19" t="s">
        <v>68</v>
      </c>
    </row>
    <row r="23" spans="1:22" ht="29.25">
      <c r="A23" s="4"/>
      <c r="B23" s="20">
        <v>18</v>
      </c>
      <c r="C23" s="20" t="s">
        <v>32</v>
      </c>
      <c r="D23" s="11">
        <v>160</v>
      </c>
      <c r="E23" s="11">
        <v>48</v>
      </c>
      <c r="F23" s="11">
        <v>0</v>
      </c>
      <c r="G23" s="11">
        <v>112</v>
      </c>
      <c r="H23" s="11">
        <v>0</v>
      </c>
      <c r="I23" s="11"/>
      <c r="J23" s="11">
        <v>15</v>
      </c>
      <c r="K23" s="11">
        <v>33</v>
      </c>
      <c r="L23" s="11">
        <v>29</v>
      </c>
      <c r="M23" s="11">
        <f t="shared" si="0"/>
        <v>83</v>
      </c>
      <c r="N23" s="16">
        <f t="shared" si="1"/>
        <v>0.51875000000000004</v>
      </c>
      <c r="O23" s="12">
        <v>5</v>
      </c>
      <c r="P23" s="11">
        <v>8</v>
      </c>
      <c r="Q23" s="11">
        <v>0</v>
      </c>
      <c r="R23" s="13">
        <f t="shared" si="2"/>
        <v>1.6666666666666667</v>
      </c>
      <c r="S23" s="11">
        <v>5</v>
      </c>
      <c r="T23" s="13">
        <f>R23+O23</f>
        <v>6.666666666666667</v>
      </c>
      <c r="U23" s="19" t="s">
        <v>65</v>
      </c>
      <c r="V23" s="19" t="s">
        <v>64</v>
      </c>
    </row>
    <row r="24" spans="1:22" ht="29.25">
      <c r="A24" s="4"/>
      <c r="B24" s="11">
        <v>19</v>
      </c>
      <c r="C24" s="11" t="s">
        <v>33</v>
      </c>
      <c r="D24" s="11">
        <v>99</v>
      </c>
      <c r="E24" s="11">
        <v>46</v>
      </c>
      <c r="F24" s="11">
        <v>1</v>
      </c>
      <c r="G24" s="11">
        <v>53</v>
      </c>
      <c r="H24" s="11">
        <v>0</v>
      </c>
      <c r="I24" s="11"/>
      <c r="J24" s="11">
        <v>21</v>
      </c>
      <c r="K24" s="11">
        <v>17</v>
      </c>
      <c r="L24" s="11">
        <v>7</v>
      </c>
      <c r="M24" s="11">
        <f t="shared" si="0"/>
        <v>46</v>
      </c>
      <c r="N24" s="16">
        <f t="shared" si="1"/>
        <v>0.46464646464646464</v>
      </c>
      <c r="O24" s="12">
        <v>4</v>
      </c>
      <c r="P24" s="11">
        <v>8</v>
      </c>
      <c r="Q24" s="11">
        <v>1</v>
      </c>
      <c r="R24" s="13">
        <f t="shared" si="2"/>
        <v>0.66666666666666663</v>
      </c>
      <c r="S24" s="11">
        <v>2</v>
      </c>
      <c r="T24" s="13">
        <v>4</v>
      </c>
      <c r="U24" s="19" t="s">
        <v>63</v>
      </c>
      <c r="V24" s="19" t="s">
        <v>62</v>
      </c>
    </row>
    <row r="25" spans="1:22" s="18" customFormat="1" ht="29.25">
      <c r="A25" s="17"/>
      <c r="B25" s="20">
        <v>20</v>
      </c>
      <c r="C25" s="20" t="s">
        <v>34</v>
      </c>
      <c r="D25" s="11">
        <v>240</v>
      </c>
      <c r="E25" s="11">
        <v>100</v>
      </c>
      <c r="F25" s="11">
        <v>0</v>
      </c>
      <c r="G25" s="11">
        <v>140</v>
      </c>
      <c r="H25" s="11">
        <v>0</v>
      </c>
      <c r="I25" s="11"/>
      <c r="J25" s="11">
        <v>21</v>
      </c>
      <c r="K25" s="11">
        <v>65</v>
      </c>
      <c r="L25" s="11">
        <v>14</v>
      </c>
      <c r="M25" s="11">
        <f t="shared" si="0"/>
        <v>126</v>
      </c>
      <c r="N25" s="16">
        <f t="shared" si="1"/>
        <v>0.52500000000000002</v>
      </c>
      <c r="O25" s="12">
        <v>5</v>
      </c>
      <c r="P25" s="11">
        <v>4</v>
      </c>
      <c r="Q25" s="11">
        <v>10</v>
      </c>
      <c r="R25" s="13">
        <f t="shared" si="2"/>
        <v>3</v>
      </c>
      <c r="S25" s="11">
        <v>9</v>
      </c>
      <c r="T25" s="13">
        <f>R25+O25</f>
        <v>8</v>
      </c>
      <c r="U25" s="19" t="s">
        <v>65</v>
      </c>
      <c r="V25" s="19" t="s">
        <v>64</v>
      </c>
    </row>
    <row r="26" spans="1:22" ht="29.25">
      <c r="A26" s="4"/>
      <c r="B26" s="20">
        <v>21</v>
      </c>
      <c r="C26" s="20" t="s">
        <v>35</v>
      </c>
      <c r="D26" s="11">
        <v>308</v>
      </c>
      <c r="E26" s="11">
        <v>145</v>
      </c>
      <c r="F26" s="11">
        <v>0</v>
      </c>
      <c r="G26" s="11">
        <v>163</v>
      </c>
      <c r="H26" s="11">
        <v>0</v>
      </c>
      <c r="I26" s="11"/>
      <c r="J26" s="11">
        <v>41</v>
      </c>
      <c r="K26" s="11">
        <v>91</v>
      </c>
      <c r="L26" s="11">
        <v>13</v>
      </c>
      <c r="M26" s="11">
        <f t="shared" si="0"/>
        <v>150</v>
      </c>
      <c r="N26" s="16">
        <f t="shared" si="1"/>
        <v>0.48701298701298701</v>
      </c>
      <c r="O26" s="12">
        <v>4</v>
      </c>
      <c r="P26" s="11">
        <v>0</v>
      </c>
      <c r="Q26" s="11">
        <v>5</v>
      </c>
      <c r="R26" s="13">
        <f t="shared" si="2"/>
        <v>3.6666666666666665</v>
      </c>
      <c r="S26" s="11">
        <v>11</v>
      </c>
      <c r="T26" s="13">
        <f>R26+O26</f>
        <v>7.6666666666666661</v>
      </c>
      <c r="U26" s="19" t="s">
        <v>65</v>
      </c>
      <c r="V26" s="19" t="s">
        <v>64</v>
      </c>
    </row>
    <row r="27" spans="1:22" ht="29.25">
      <c r="A27" s="4"/>
      <c r="B27" s="11">
        <v>22</v>
      </c>
      <c r="C27" s="11" t="s">
        <v>36</v>
      </c>
      <c r="D27" s="11">
        <v>404</v>
      </c>
      <c r="E27" s="11">
        <v>229</v>
      </c>
      <c r="F27" s="11">
        <v>0</v>
      </c>
      <c r="G27" s="11">
        <v>175</v>
      </c>
      <c r="H27" s="11">
        <v>0</v>
      </c>
      <c r="I27" s="11"/>
      <c r="J27" s="11">
        <v>139</v>
      </c>
      <c r="K27" s="11">
        <v>51</v>
      </c>
      <c r="L27" s="11">
        <v>95</v>
      </c>
      <c r="M27" s="11">
        <f t="shared" si="0"/>
        <v>80</v>
      </c>
      <c r="N27" s="16">
        <f t="shared" si="1"/>
        <v>0.19801980198019803</v>
      </c>
      <c r="O27" s="12">
        <v>2</v>
      </c>
      <c r="P27" s="11">
        <v>178</v>
      </c>
      <c r="Q27" s="11">
        <v>35</v>
      </c>
      <c r="R27" s="13">
        <f t="shared" si="2"/>
        <v>6.666666666666667</v>
      </c>
      <c r="S27" s="11">
        <v>20</v>
      </c>
      <c r="T27" s="13">
        <v>8</v>
      </c>
      <c r="U27" s="19" t="s">
        <v>71</v>
      </c>
      <c r="V27" s="19" t="s">
        <v>64</v>
      </c>
    </row>
    <row r="28" spans="1:22" ht="29.25">
      <c r="A28" s="4"/>
      <c r="B28" s="11">
        <v>23</v>
      </c>
      <c r="C28" s="11" t="s">
        <v>37</v>
      </c>
      <c r="D28" s="11">
        <v>172</v>
      </c>
      <c r="E28" s="11">
        <v>72</v>
      </c>
      <c r="F28" s="11">
        <v>6</v>
      </c>
      <c r="G28" s="11">
        <v>100</v>
      </c>
      <c r="H28" s="11">
        <v>0</v>
      </c>
      <c r="I28" s="11"/>
      <c r="J28" s="11">
        <v>31</v>
      </c>
      <c r="K28" s="11">
        <v>30</v>
      </c>
      <c r="L28" s="11">
        <v>17</v>
      </c>
      <c r="M28" s="11">
        <f t="shared" si="0"/>
        <v>83</v>
      </c>
      <c r="N28" s="16">
        <f t="shared" si="1"/>
        <v>0.48255813953488375</v>
      </c>
      <c r="O28" s="12">
        <v>4</v>
      </c>
      <c r="P28" s="11">
        <v>36</v>
      </c>
      <c r="Q28" s="11">
        <v>2</v>
      </c>
      <c r="R28" s="13">
        <f t="shared" si="2"/>
        <v>2.6666666666666665</v>
      </c>
      <c r="S28" s="11">
        <v>8</v>
      </c>
      <c r="T28" s="13">
        <f>R28+O28</f>
        <v>6.6666666666666661</v>
      </c>
      <c r="U28" s="19" t="s">
        <v>79</v>
      </c>
      <c r="V28" s="19" t="s">
        <v>78</v>
      </c>
    </row>
    <row r="29" spans="1:22" ht="29.25">
      <c r="A29" s="4"/>
      <c r="B29" s="11">
        <v>24</v>
      </c>
      <c r="C29" s="11" t="s">
        <v>38</v>
      </c>
      <c r="D29" s="11">
        <v>299</v>
      </c>
      <c r="E29" s="11">
        <v>162</v>
      </c>
      <c r="F29" s="11">
        <v>0</v>
      </c>
      <c r="G29" s="11">
        <v>137</v>
      </c>
      <c r="H29" s="11">
        <v>0</v>
      </c>
      <c r="I29" s="11"/>
      <c r="J29" s="11">
        <v>23</v>
      </c>
      <c r="K29" s="11">
        <v>57</v>
      </c>
      <c r="L29" s="11">
        <v>82</v>
      </c>
      <c r="M29" s="11">
        <f t="shared" si="0"/>
        <v>55</v>
      </c>
      <c r="N29" s="16">
        <f t="shared" si="1"/>
        <v>0.18394648829431437</v>
      </c>
      <c r="O29" s="12">
        <v>1</v>
      </c>
      <c r="P29" s="11">
        <v>0</v>
      </c>
      <c r="Q29" s="11">
        <v>7</v>
      </c>
      <c r="R29" s="13">
        <f t="shared" si="2"/>
        <v>1.6666666666666667</v>
      </c>
      <c r="S29" s="11">
        <v>5</v>
      </c>
      <c r="T29" s="13">
        <v>5</v>
      </c>
      <c r="U29" s="19" t="s">
        <v>58</v>
      </c>
      <c r="V29" s="19" t="s">
        <v>57</v>
      </c>
    </row>
    <row r="30" spans="1:22" ht="29.25">
      <c r="A30" s="4"/>
      <c r="B30" s="11">
        <v>25</v>
      </c>
      <c r="C30" s="11" t="s">
        <v>39</v>
      </c>
      <c r="D30" s="11">
        <v>355</v>
      </c>
      <c r="E30" s="11">
        <v>95</v>
      </c>
      <c r="F30" s="11">
        <v>0</v>
      </c>
      <c r="G30" s="11">
        <v>260</v>
      </c>
      <c r="H30" s="11">
        <v>0</v>
      </c>
      <c r="I30" s="11"/>
      <c r="J30" s="11">
        <v>48</v>
      </c>
      <c r="K30" s="11">
        <v>47</v>
      </c>
      <c r="L30" s="11">
        <v>42</v>
      </c>
      <c r="M30" s="11">
        <f t="shared" si="0"/>
        <v>218</v>
      </c>
      <c r="N30" s="16">
        <f t="shared" si="1"/>
        <v>0.61408450704225348</v>
      </c>
      <c r="O30" s="12">
        <v>6</v>
      </c>
      <c r="P30" s="11">
        <v>213</v>
      </c>
      <c r="Q30" s="11">
        <v>13</v>
      </c>
      <c r="R30" s="13">
        <f t="shared" si="2"/>
        <v>4</v>
      </c>
      <c r="S30" s="11">
        <v>12</v>
      </c>
      <c r="T30" s="13">
        <v>11</v>
      </c>
      <c r="U30" s="19" t="s">
        <v>71</v>
      </c>
      <c r="V30" s="19" t="s">
        <v>64</v>
      </c>
    </row>
    <row r="31" spans="1:22" ht="29.25">
      <c r="A31" s="4"/>
      <c r="B31" s="11">
        <v>26</v>
      </c>
      <c r="C31" s="11" t="s">
        <v>40</v>
      </c>
      <c r="D31" s="11">
        <v>263</v>
      </c>
      <c r="E31" s="11">
        <v>84</v>
      </c>
      <c r="F31" s="11">
        <v>5</v>
      </c>
      <c r="G31" s="11">
        <v>164</v>
      </c>
      <c r="H31" s="11">
        <v>0</v>
      </c>
      <c r="I31" s="11"/>
      <c r="J31" s="11">
        <v>35</v>
      </c>
      <c r="K31" s="11">
        <v>31</v>
      </c>
      <c r="L31" s="11">
        <v>88</v>
      </c>
      <c r="M31" s="11">
        <f t="shared" si="0"/>
        <v>76</v>
      </c>
      <c r="N31" s="16">
        <f t="shared" si="1"/>
        <v>0.28897338403041822</v>
      </c>
      <c r="O31" s="12">
        <v>2</v>
      </c>
      <c r="P31" s="11">
        <v>0</v>
      </c>
      <c r="Q31" s="11">
        <v>2</v>
      </c>
      <c r="R31" s="13">
        <f t="shared" si="2"/>
        <v>0.66666666666666663</v>
      </c>
      <c r="S31" s="11">
        <v>2</v>
      </c>
      <c r="T31" s="13">
        <v>5</v>
      </c>
      <c r="U31" s="19" t="s">
        <v>72</v>
      </c>
      <c r="V31" s="19" t="s">
        <v>57</v>
      </c>
    </row>
    <row r="32" spans="1:22" ht="29.25">
      <c r="A32" s="4"/>
      <c r="B32" s="11">
        <v>27</v>
      </c>
      <c r="C32" s="11" t="s">
        <v>41</v>
      </c>
      <c r="D32" s="11">
        <v>401</v>
      </c>
      <c r="E32" s="11">
        <v>114</v>
      </c>
      <c r="F32" s="11">
        <v>0</v>
      </c>
      <c r="G32" s="11">
        <v>287</v>
      </c>
      <c r="H32" s="11">
        <v>0</v>
      </c>
      <c r="I32" s="11"/>
      <c r="J32" s="11">
        <v>32</v>
      </c>
      <c r="K32" s="11">
        <v>43</v>
      </c>
      <c r="L32" s="11">
        <v>99</v>
      </c>
      <c r="M32" s="11">
        <f t="shared" si="0"/>
        <v>188</v>
      </c>
      <c r="N32" s="16">
        <f t="shared" si="1"/>
        <v>0.46882793017456359</v>
      </c>
      <c r="O32" s="12">
        <v>4</v>
      </c>
      <c r="P32" s="11">
        <v>13</v>
      </c>
      <c r="Q32" s="11">
        <v>10</v>
      </c>
      <c r="R32" s="13">
        <f t="shared" si="2"/>
        <v>4.666666666666667</v>
      </c>
      <c r="S32" s="11">
        <v>14</v>
      </c>
      <c r="T32" s="13">
        <v>10</v>
      </c>
      <c r="U32" s="19" t="s">
        <v>59</v>
      </c>
      <c r="V32" s="19" t="s">
        <v>60</v>
      </c>
    </row>
    <row r="33" spans="1:22" ht="29.25">
      <c r="A33" s="4"/>
      <c r="B33" s="11">
        <v>28</v>
      </c>
      <c r="C33" s="11" t="s">
        <v>42</v>
      </c>
      <c r="D33" s="11">
        <v>233</v>
      </c>
      <c r="E33" s="11">
        <v>81</v>
      </c>
      <c r="F33" s="11">
        <v>0</v>
      </c>
      <c r="G33" s="11">
        <v>161</v>
      </c>
      <c r="H33" s="11">
        <v>0</v>
      </c>
      <c r="I33" s="11"/>
      <c r="J33" s="11">
        <v>29</v>
      </c>
      <c r="K33" s="11">
        <v>25</v>
      </c>
      <c r="L33" s="11">
        <v>27</v>
      </c>
      <c r="M33" s="11">
        <f t="shared" si="0"/>
        <v>134</v>
      </c>
      <c r="N33" s="16">
        <f t="shared" si="1"/>
        <v>0.57510729613733902</v>
      </c>
      <c r="O33" s="12">
        <v>5</v>
      </c>
      <c r="P33" s="11">
        <v>0</v>
      </c>
      <c r="Q33" s="11">
        <v>3</v>
      </c>
      <c r="R33" s="13">
        <f t="shared" si="2"/>
        <v>1.3333333333333333</v>
      </c>
      <c r="S33" s="11">
        <v>4</v>
      </c>
      <c r="T33" s="13">
        <f>R33+O33</f>
        <v>6.333333333333333</v>
      </c>
      <c r="U33" s="19" t="s">
        <v>80</v>
      </c>
      <c r="V33" s="19" t="s">
        <v>62</v>
      </c>
    </row>
    <row r="34" spans="1:22" s="18" customFormat="1" ht="29.25">
      <c r="A34" s="17"/>
      <c r="B34" s="20">
        <v>29</v>
      </c>
      <c r="C34" s="20" t="s">
        <v>43</v>
      </c>
      <c r="D34" s="11">
        <v>289</v>
      </c>
      <c r="E34" s="11">
        <v>108</v>
      </c>
      <c r="F34" s="11">
        <v>6</v>
      </c>
      <c r="G34" s="11">
        <f>D34-E34</f>
        <v>181</v>
      </c>
      <c r="H34" s="11">
        <v>0</v>
      </c>
      <c r="I34" s="11"/>
      <c r="J34" s="11">
        <v>58</v>
      </c>
      <c r="K34" s="11">
        <v>56</v>
      </c>
      <c r="L34" s="11">
        <v>33</v>
      </c>
      <c r="M34" s="11">
        <f t="shared" si="0"/>
        <v>148</v>
      </c>
      <c r="N34" s="16">
        <f t="shared" si="1"/>
        <v>0.51211072664359858</v>
      </c>
      <c r="O34" s="12">
        <v>5</v>
      </c>
      <c r="P34" s="11">
        <v>17</v>
      </c>
      <c r="Q34" s="11">
        <v>9</v>
      </c>
      <c r="R34" s="13">
        <f t="shared" si="2"/>
        <v>2.6666666666666665</v>
      </c>
      <c r="S34" s="11">
        <v>8</v>
      </c>
      <c r="T34" s="13">
        <v>9</v>
      </c>
      <c r="U34" s="19" t="s">
        <v>67</v>
      </c>
      <c r="V34" s="19" t="s">
        <v>68</v>
      </c>
    </row>
    <row r="35" spans="1:22" ht="29.25">
      <c r="A35" s="4"/>
      <c r="B35" s="11">
        <v>30</v>
      </c>
      <c r="C35" s="11" t="s">
        <v>44</v>
      </c>
      <c r="D35" s="11">
        <v>221</v>
      </c>
      <c r="E35" s="11">
        <v>78</v>
      </c>
      <c r="F35" s="11">
        <v>0</v>
      </c>
      <c r="G35" s="11">
        <v>143</v>
      </c>
      <c r="H35" s="11">
        <v>0</v>
      </c>
      <c r="I35" s="11"/>
      <c r="J35" s="11">
        <v>41</v>
      </c>
      <c r="K35" s="11">
        <v>37</v>
      </c>
      <c r="L35" s="11">
        <v>42</v>
      </c>
      <c r="M35" s="11">
        <f t="shared" si="0"/>
        <v>101</v>
      </c>
      <c r="N35" s="16">
        <f t="shared" si="1"/>
        <v>0.45701357466063347</v>
      </c>
      <c r="O35" s="12">
        <v>4</v>
      </c>
      <c r="P35" s="11">
        <v>0</v>
      </c>
      <c r="Q35" s="11">
        <v>1</v>
      </c>
      <c r="R35" s="13">
        <f t="shared" si="2"/>
        <v>2</v>
      </c>
      <c r="S35" s="11">
        <v>6</v>
      </c>
      <c r="T35" s="13">
        <f>R35+O35</f>
        <v>6</v>
      </c>
      <c r="U35" s="19" t="s">
        <v>54</v>
      </c>
      <c r="V35" s="19" t="s">
        <v>53</v>
      </c>
    </row>
    <row r="36" spans="1:22" ht="29.25">
      <c r="A36" s="4"/>
      <c r="B36" s="11">
        <v>31</v>
      </c>
      <c r="C36" s="11" t="s">
        <v>45</v>
      </c>
      <c r="D36" s="11">
        <v>204</v>
      </c>
      <c r="E36" s="11">
        <v>83</v>
      </c>
      <c r="F36" s="11">
        <v>51</v>
      </c>
      <c r="G36" s="11">
        <v>121</v>
      </c>
      <c r="H36" s="11">
        <v>0</v>
      </c>
      <c r="I36" s="11"/>
      <c r="J36" s="11">
        <v>28</v>
      </c>
      <c r="K36" s="11">
        <v>89</v>
      </c>
      <c r="L36" s="11">
        <v>17</v>
      </c>
      <c r="M36" s="11">
        <f t="shared" si="0"/>
        <v>104</v>
      </c>
      <c r="N36" s="16">
        <f t="shared" si="1"/>
        <v>0.50980392156862742</v>
      </c>
      <c r="O36" s="12">
        <v>5</v>
      </c>
      <c r="P36" s="11">
        <v>0</v>
      </c>
      <c r="Q36" s="11">
        <v>9</v>
      </c>
      <c r="R36" s="13">
        <f t="shared" si="2"/>
        <v>4</v>
      </c>
      <c r="S36" s="11">
        <v>12</v>
      </c>
      <c r="T36" s="13">
        <f>R36+O36</f>
        <v>9</v>
      </c>
      <c r="U36" s="19" t="s">
        <v>75</v>
      </c>
      <c r="V36" s="19" t="s">
        <v>68</v>
      </c>
    </row>
    <row r="37" spans="1:22" ht="48">
      <c r="A37" s="4"/>
      <c r="B37" s="11">
        <v>32</v>
      </c>
      <c r="C37" s="11" t="s">
        <v>46</v>
      </c>
      <c r="D37" s="11">
        <v>270</v>
      </c>
      <c r="E37" s="11">
        <v>159</v>
      </c>
      <c r="F37" s="11">
        <v>0</v>
      </c>
      <c r="G37" s="11">
        <v>111</v>
      </c>
      <c r="H37" s="11">
        <v>0</v>
      </c>
      <c r="I37" s="11"/>
      <c r="J37" s="11">
        <v>75</v>
      </c>
      <c r="K37" s="11">
        <v>84</v>
      </c>
      <c r="L37" s="11">
        <v>28</v>
      </c>
      <c r="M37" s="11">
        <f t="shared" si="0"/>
        <v>83</v>
      </c>
      <c r="N37" s="16">
        <f t="shared" si="1"/>
        <v>0.30740740740740741</v>
      </c>
      <c r="O37" s="12">
        <v>12</v>
      </c>
      <c r="P37" s="11">
        <v>47</v>
      </c>
      <c r="Q37" s="11">
        <v>1</v>
      </c>
      <c r="R37" s="11">
        <f t="shared" si="2"/>
        <v>0</v>
      </c>
      <c r="S37" s="11">
        <v>0</v>
      </c>
      <c r="T37" s="11">
        <v>12</v>
      </c>
      <c r="U37" s="21" t="s">
        <v>73</v>
      </c>
      <c r="V37" s="22" t="s">
        <v>74</v>
      </c>
    </row>
  </sheetData>
  <autoFilter ref="B4:V37">
    <filterColumn colId="3" showButton="0"/>
    <filterColumn colId="5" showButton="0"/>
  </autoFilter>
  <mergeCells count="19">
    <mergeCell ref="B1:V1"/>
    <mergeCell ref="Q4:Q5"/>
    <mergeCell ref="S4:S5"/>
    <mergeCell ref="C2:I2"/>
    <mergeCell ref="C4:C5"/>
    <mergeCell ref="B4:B5"/>
    <mergeCell ref="E4:F4"/>
    <mergeCell ref="G4:H4"/>
    <mergeCell ref="D4:D5"/>
    <mergeCell ref="J4:J5"/>
    <mergeCell ref="K4:K5"/>
    <mergeCell ref="L4:L5"/>
    <mergeCell ref="N4:N5"/>
    <mergeCell ref="M4:M5"/>
    <mergeCell ref="O4:O5"/>
    <mergeCell ref="T4:T5"/>
    <mergeCell ref="V4:V5"/>
    <mergeCell ref="P4:P5"/>
    <mergeCell ref="U4:U5"/>
  </mergeCells>
  <pageMargins left="0.39370078740157483" right="0.39370078740157483" top="0.74803149606299213" bottom="0.15748031496062992" header="0.31496062992125984" footer="0.31496062992125984"/>
  <pageSetup scale="51" orientation="landscape" r:id="rId1"/>
  <headerFooter>
    <oddHeader>&amp;Cبسمه تعالي</oddHeader>
    <oddFooter xml:space="preserve">&amp;L&amp;"2  Nazanin,Regular"&amp;9تهيه و تنظيم :        
معاونت منابع انساني و بهبود مديريت
دفتر آموزش و منابع انساني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آزمون 1395</vt:lpstr>
    </vt:vector>
  </TitlesOfParts>
  <Company>abfa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khoshbakht</dc:creator>
  <cp:lastModifiedBy>moradin</cp:lastModifiedBy>
  <cp:lastPrinted>2019-05-20T03:03:57Z</cp:lastPrinted>
  <dcterms:created xsi:type="dcterms:W3CDTF">2014-04-15T05:18:31Z</dcterms:created>
  <dcterms:modified xsi:type="dcterms:W3CDTF">2019-06-17T09:37:41Z</dcterms:modified>
</cp:coreProperties>
</file>